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งบรายรับ-รายจ่าย" sheetId="1" r:id="rId1"/>
    <sheet name="งบแสดงฐานะการเงิ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<sst xmlns="http://schemas.openxmlformats.org/spreadsheetml/2006/main" count="99" uniqueCount="66">
  <si>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องค์การบริหารส่วนตำบลนางหลง  อำเภอชะอวด  จังหวัดนครศรีธรรมราช</t>
  </si>
  <si>
    <t>งบรายรับ - รายจ่ายตามงบประมาณ  ประจำปี 2560</t>
  </si>
  <si>
    <t>ตั้งแต่วันที่  1  ตุลาคม  2559  ถึงวันที่  30 กันยายน  2560</t>
  </si>
  <si>
    <t>รายรับ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</si>
  <si>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</si>
  <si>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</si>
  <si>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</si>
  <si>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</si>
  <si>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</si>
  <si>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</si>
  <si>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</si>
  <si>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</si>
  <si>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</si>
  <si>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</si>
  <si>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</t>
  </si>
  <si>
    <t>รายได้เบ็ดเตล็ด</t>
  </si>
  <si>
    <t>เงินอุดหนุน</t>
  </si>
  <si>
    <t>ภาษีจัดสรร</t>
  </si>
  <si>
    <t>รวมเงินตามประมาณการรับรับทั้งสิ้น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</si>
  <si>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</si>
  <si>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</si>
  <si>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</si>
  <si>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</t>
  </si>
  <si>
    <t>รายจ่ายจริง</t>
  </si>
  <si>
    <t>รายจ่ายตามประมาณการ</t>
  </si>
  <si>
    <t>งบกลาง</t>
  </si>
  <si>
    <t>เงินเดือน</t>
  </si>
  <si>
    <t>ค่าจ้างประจำ</t>
  </si>
  <si>
    <t>ค่าตอบแทนพนักงานจ้าง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</si>
  <si>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</si>
  <si>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</si>
  <si>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</si>
  <si>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</si>
  <si>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</si>
  <si>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รวมรายจ่ายเพื่อการบริหาร</t>
  </si>
  <si>
    <t>ค่าครุภัณฑ์</t>
  </si>
  <si>
    <t>ค่าทิ่ดินและสิ่งก่อสร้าง</t>
  </si>
  <si>
    <t>รวมรายจ่ายเพื่อการลงทุน</t>
  </si>
  <si>
    <t>รวมรายจ่ายตามประมาณการรายจ่ายทั้งสิ้น</t>
  </si>
  <si>
    <t>รายจ่ายที่จ่ายจากเงินอุดหนุนรัฐบาลให้โดยระบุวัตถุประสงค์</t>
  </si>
  <si>
    <t>รวมรายจ่ายทั้งสิ้น</t>
  </si>
  <si>
    <t>รายรับสูงกว่ารายจ่าย</t>
  </si>
  <si>
    <t>องค์การบริหารส่วนตำบลนางหลง</t>
  </si>
  <si>
    <t>งบแสดงฐานะการเงิน</t>
  </si>
  <si>
    <t>ณ  วันที่  30  กันยายน  2560</t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</si>
  <si>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</si>
  <si>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</si>
  <si>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</si>
  <si>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</si>
  <si>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</si>
  <si>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</si>
  <si>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ลูกหนี้ภาษี</t>
  </si>
  <si>
    <t>ลูกหนี้เงินทุนโครงการเศรษฐกิจชุมชน</t>
  </si>
  <si>
    <t>ลูกหนี้รายได้อื่นๆ</t>
  </si>
  <si>
    <t>รวมสินทรัพย์หมุนเวียน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</si>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</sst>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Accounting"/>
      <sz val="16"/>
      <name val="TH SarabunPSK"/>
      <family val="2"/>
    </font>
    <font>
      <u val="singleAccounting"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43" fontId="18" fillId="0" borderId="17" xfId="36" applyFont="1" applyBorder="1" applyAlignment="1">
      <alignment/>
    </xf>
    <xf numFmtId="43" fontId="18" fillId="0" borderId="16" xfId="36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43" fontId="21" fillId="0" borderId="19" xfId="36" applyFont="1" applyBorder="1" applyAlignment="1">
      <alignment/>
    </xf>
    <xf numFmtId="43" fontId="21" fillId="0" borderId="18" xfId="36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43" fontId="21" fillId="0" borderId="21" xfId="36" applyFont="1" applyBorder="1" applyAlignment="1">
      <alignment/>
    </xf>
    <xf numFmtId="43" fontId="21" fillId="0" borderId="22" xfId="36" applyFont="1" applyBorder="1" applyAlignment="1">
      <alignment/>
    </xf>
    <xf numFmtId="0" fontId="21" fillId="0" borderId="23" xfId="0" applyFont="1" applyBorder="1" applyAlignment="1">
      <alignment horizontal="center"/>
    </xf>
    <xf numFmtId="43" fontId="21" fillId="0" borderId="24" xfId="36" applyFont="1" applyBorder="1" applyAlignment="1">
      <alignment/>
    </xf>
    <xf numFmtId="0" fontId="18" fillId="0" borderId="0" xfId="0" applyFont="1" applyAlignment="1">
      <alignment/>
    </xf>
    <xf numFmtId="43" fontId="18" fillId="0" borderId="25" xfId="36" applyFont="1" applyBorder="1" applyAlignment="1">
      <alignment/>
    </xf>
    <xf numFmtId="0" fontId="18" fillId="0" borderId="25" xfId="0" applyFont="1" applyBorder="1" applyAlignment="1">
      <alignment horizontal="center"/>
    </xf>
    <xf numFmtId="43" fontId="18" fillId="0" borderId="26" xfId="36" applyFont="1" applyBorder="1" applyAlignment="1">
      <alignment/>
    </xf>
    <xf numFmtId="0" fontId="21" fillId="0" borderId="0" xfId="0" applyFont="1" applyAlignment="1">
      <alignment/>
    </xf>
    <xf numFmtId="43" fontId="21" fillId="0" borderId="25" xfId="36" applyFont="1" applyBorder="1" applyAlignment="1">
      <alignment/>
    </xf>
    <xf numFmtId="0" fontId="21" fillId="0" borderId="25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43" fontId="18" fillId="0" borderId="17" xfId="36" applyFont="1" applyBorder="1" applyAlignment="1">
      <alignment horizontal="center"/>
    </xf>
    <xf numFmtId="43" fontId="21" fillId="0" borderId="27" xfId="36" applyFont="1" applyBorder="1" applyAlignment="1">
      <alignment/>
    </xf>
    <xf numFmtId="43" fontId="21" fillId="0" borderId="23" xfId="36" applyFont="1" applyBorder="1" applyAlignment="1">
      <alignment/>
    </xf>
    <xf numFmtId="43" fontId="21" fillId="0" borderId="28" xfId="36" applyFont="1" applyBorder="1" applyAlignment="1">
      <alignment/>
    </xf>
    <xf numFmtId="0" fontId="21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3" fontId="21" fillId="0" borderId="29" xfId="36" applyFont="1" applyBorder="1" applyAlignment="1">
      <alignment/>
    </xf>
    <xf numFmtId="43" fontId="21" fillId="0" borderId="30" xfId="36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21" fillId="0" borderId="26" xfId="0" applyFont="1" applyBorder="1" applyAlignment="1">
      <alignment horizontal="center"/>
    </xf>
    <xf numFmtId="43" fontId="18" fillId="0" borderId="26" xfId="0" applyNumberFormat="1" applyFont="1" applyBorder="1" applyAlignment="1">
      <alignment/>
    </xf>
    <xf numFmtId="43" fontId="21" fillId="0" borderId="26" xfId="36" applyFont="1" applyBorder="1" applyAlignment="1">
      <alignment/>
    </xf>
    <xf numFmtId="0" fontId="21" fillId="0" borderId="31" xfId="0" applyFont="1" applyBorder="1" applyAlignment="1">
      <alignment/>
    </xf>
    <xf numFmtId="43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3" fontId="25" fillId="0" borderId="0" xfId="36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43" fontId="24" fillId="0" borderId="0" xfId="36" applyFont="1" applyBorder="1" applyAlignment="1">
      <alignment/>
    </xf>
    <xf numFmtId="43" fontId="24" fillId="0" borderId="0" xfId="36" applyFont="1" applyAlignment="1">
      <alignment/>
    </xf>
    <xf numFmtId="43" fontId="22" fillId="0" borderId="0" xfId="36" applyFont="1" applyBorder="1" applyAlignment="1">
      <alignment/>
    </xf>
    <xf numFmtId="43" fontId="26" fillId="0" borderId="0" xfId="36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36" applyNumberFormat="1" applyFont="1" applyBorder="1" applyAlignment="1">
      <alignment/>
    </xf>
    <xf numFmtId="43" fontId="24" fillId="0" borderId="10" xfId="36" applyFont="1" applyBorder="1" applyAlignment="1">
      <alignment/>
    </xf>
    <xf numFmtId="43" fontId="27" fillId="0" borderId="0" xfId="36" applyFont="1" applyAlignment="1">
      <alignment/>
    </xf>
    <xf numFmtId="43" fontId="25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26.140625" style="0" customWidth="1"/>
    <col min="3" max="3" width="21.28125" style="0" customWidth="1"/>
    <col min="4" max="4" width="15.00390625" style="0" customWidth="1"/>
    <col min="5" max="5" width="5.57421875" style="0" customWidth="1"/>
    <col min="6" max="6" width="15.421875" style="0" customWidth="1"/>
  </cols>
  <sheetData>
    <row r="1" spans="1:6" ht="21.75">
      <c r="A1" s="1" t="s">
        <v>0</v>
      </c>
      <c r="B1" s="1"/>
      <c r="C1" s="1"/>
      <c r="D1" s="1"/>
      <c r="E1" s="1"/>
      <c r="F1" s="1"/>
    </row>
    <row r="2" spans="1:6" ht="19.5" customHeight="1">
      <c r="A2" s="1" t="s">
        <v>1</v>
      </c>
      <c r="B2" s="1"/>
      <c r="C2" s="1"/>
      <c r="D2" s="1"/>
      <c r="E2" s="1"/>
      <c r="F2" s="1"/>
    </row>
    <row r="3" spans="1:6" ht="21.75">
      <c r="A3" s="2" t="s">
        <v>2</v>
      </c>
      <c r="B3" s="2"/>
      <c r="C3" s="2"/>
      <c r="D3" s="2"/>
      <c r="E3" s="2"/>
      <c r="F3" s="2"/>
    </row>
    <row r="4" spans="1:6" ht="21.75">
      <c r="A4" s="3" t="s">
        <v>3</v>
      </c>
      <c r="B4" s="4"/>
      <c r="C4" s="5" t="s">
        <v>4</v>
      </c>
      <c r="D4" s="5" t="s">
        <v>5</v>
      </c>
      <c r="E4" s="6" t="s">
        <v>6</v>
      </c>
      <c r="F4" s="7" t="s">
        <v>7</v>
      </c>
    </row>
    <row r="5" spans="1:6" ht="18" customHeight="1">
      <c r="A5" s="8"/>
      <c r="B5" s="9"/>
      <c r="C5" s="10"/>
      <c r="D5" s="10"/>
      <c r="E5" s="11" t="s">
        <v>8</v>
      </c>
      <c r="F5" s="12" t="s">
        <v>9</v>
      </c>
    </row>
    <row r="6" spans="1:6" ht="21.75">
      <c r="A6" s="13" t="s">
        <v>10</v>
      </c>
      <c r="B6" s="13"/>
      <c r="C6" s="14"/>
      <c r="D6" s="15"/>
      <c r="E6" s="16"/>
      <c r="F6" s="15"/>
    </row>
    <row r="7" spans="1:6" ht="20.25" customHeight="1">
      <c r="A7" s="17" t="s">
        <v>3</v>
      </c>
      <c r="B7" s="18"/>
      <c r="C7" s="19"/>
      <c r="D7" s="18"/>
      <c r="E7" s="19"/>
      <c r="F7" s="18"/>
    </row>
    <row r="8" spans="1:6" ht="19.5" customHeight="1">
      <c r="A8" s="18"/>
      <c r="B8" s="18" t="s">
        <v>11</v>
      </c>
      <c r="C8" s="20">
        <v>197000</v>
      </c>
      <c r="D8" s="21">
        <v>205456.96</v>
      </c>
      <c r="E8" s="22" t="s">
        <v>6</v>
      </c>
      <c r="F8" s="21">
        <f>D8-C8</f>
        <v>8456.959999999992</v>
      </c>
    </row>
    <row r="9" spans="1:6" ht="20.25" customHeight="1">
      <c r="A9" s="18"/>
      <c r="B9" s="18" t="s">
        <v>12</v>
      </c>
      <c r="C9" s="20">
        <v>213000</v>
      </c>
      <c r="D9" s="21">
        <v>178824.96</v>
      </c>
      <c r="E9" s="22" t="s">
        <v>8</v>
      </c>
      <c r="F9" s="21">
        <v>34175.04</v>
      </c>
    </row>
    <row r="10" spans="1:6" ht="20.25" customHeight="1">
      <c r="A10" s="18"/>
      <c r="B10" s="18" t="s">
        <v>13</v>
      </c>
      <c r="C10" s="20">
        <v>201000</v>
      </c>
      <c r="D10" s="21">
        <v>164903.71</v>
      </c>
      <c r="E10" s="22" t="s">
        <v>8</v>
      </c>
      <c r="F10" s="21">
        <f>C10-D10</f>
        <v>36096.29000000001</v>
      </c>
    </row>
    <row r="11" spans="1:6" ht="19.5" customHeight="1">
      <c r="A11" s="18"/>
      <c r="B11" s="18" t="s">
        <v>14</v>
      </c>
      <c r="C11" s="20">
        <v>1300000</v>
      </c>
      <c r="D11" s="21">
        <v>1467248</v>
      </c>
      <c r="E11" s="22" t="s">
        <v>6</v>
      </c>
      <c r="F11" s="21">
        <f>D11-C11</f>
        <v>167248</v>
      </c>
    </row>
    <row r="12" spans="1:6" ht="19.5" customHeight="1">
      <c r="A12" s="18"/>
      <c r="B12" s="18" t="s">
        <v>15</v>
      </c>
      <c r="C12" s="20">
        <v>101000</v>
      </c>
      <c r="D12" s="21">
        <v>22472</v>
      </c>
      <c r="E12" s="22" t="s">
        <v>8</v>
      </c>
      <c r="F12" s="21">
        <f>C12-D12</f>
        <v>78528</v>
      </c>
    </row>
    <row r="13" spans="1:6" ht="18.75" customHeight="1">
      <c r="A13" s="18"/>
      <c r="B13" s="18" t="s">
        <v>16</v>
      </c>
      <c r="C13" s="20">
        <v>22565000</v>
      </c>
      <c r="D13" s="21">
        <v>20476698</v>
      </c>
      <c r="E13" s="22" t="s">
        <v>8</v>
      </c>
      <c r="F13" s="21">
        <f>C13-D13</f>
        <v>2088302</v>
      </c>
    </row>
    <row r="14" spans="1:6" ht="18.75" customHeight="1">
      <c r="A14" s="18"/>
      <c r="B14" s="23" t="s">
        <v>17</v>
      </c>
      <c r="C14" s="24">
        <v>15310000</v>
      </c>
      <c r="D14" s="25">
        <v>16567699.44</v>
      </c>
      <c r="E14" s="26" t="s">
        <v>6</v>
      </c>
      <c r="F14" s="27">
        <f>D14-C14</f>
        <v>1257699.4399999995</v>
      </c>
    </row>
    <row r="15" spans="1:6" ht="21.75">
      <c r="A15" s="28" t="s">
        <v>18</v>
      </c>
      <c r="B15" s="28"/>
      <c r="C15" s="29">
        <f>C8+C9+C10+C11+C12+C13+C14</f>
        <v>39887000</v>
      </c>
      <c r="D15" s="29">
        <f>D8+D9+D10+D11+D12+D13+D14</f>
        <v>39083303.07</v>
      </c>
      <c r="E15" s="30" t="s">
        <v>6</v>
      </c>
      <c r="F15" s="31">
        <v>803696.93</v>
      </c>
    </row>
    <row r="16" spans="1:6" ht="21" customHeight="1">
      <c r="A16" s="32"/>
      <c r="B16" s="32" t="s">
        <v>19</v>
      </c>
      <c r="C16" s="32"/>
      <c r="D16" s="33">
        <v>76130</v>
      </c>
      <c r="E16" s="34"/>
      <c r="F16" s="32"/>
    </row>
    <row r="17" spans="1:6" ht="21.75">
      <c r="A17" s="28" t="s">
        <v>20</v>
      </c>
      <c r="B17" s="28"/>
      <c r="C17" s="32"/>
      <c r="D17" s="29">
        <f>D16</f>
        <v>76130</v>
      </c>
      <c r="E17" s="34"/>
      <c r="F17" s="32"/>
    </row>
    <row r="18" spans="1:6" ht="18.75" customHeight="1">
      <c r="A18" s="32"/>
      <c r="B18" s="35" t="s">
        <v>21</v>
      </c>
      <c r="C18" s="32"/>
      <c r="D18" s="29">
        <f>D15+D17</f>
        <v>39159433.07</v>
      </c>
      <c r="E18" s="34"/>
      <c r="F18" s="32"/>
    </row>
    <row r="19" spans="1:6" ht="0.75" customHeight="1">
      <c r="A19" s="36"/>
      <c r="B19" s="36"/>
      <c r="C19" s="36"/>
      <c r="D19" s="36"/>
      <c r="E19" s="36"/>
      <c r="F19" s="36"/>
    </row>
    <row r="20" spans="1:6" ht="21.75">
      <c r="A20" s="3" t="s">
        <v>22</v>
      </c>
      <c r="B20" s="4"/>
      <c r="C20" s="5" t="s">
        <v>4</v>
      </c>
      <c r="D20" s="5" t="s">
        <v>23</v>
      </c>
      <c r="E20" s="6" t="s">
        <v>6</v>
      </c>
      <c r="F20" s="7" t="s">
        <v>7</v>
      </c>
    </row>
    <row r="21" spans="1:6" ht="18.75" customHeight="1">
      <c r="A21" s="8"/>
      <c r="B21" s="9"/>
      <c r="C21" s="10"/>
      <c r="D21" s="10"/>
      <c r="E21" s="11" t="s">
        <v>8</v>
      </c>
      <c r="F21" s="12" t="s">
        <v>9</v>
      </c>
    </row>
    <row r="22" spans="1:6" ht="21" customHeight="1">
      <c r="A22" s="13" t="s">
        <v>24</v>
      </c>
      <c r="B22" s="13"/>
      <c r="C22" s="14"/>
      <c r="D22" s="15"/>
      <c r="E22" s="37"/>
      <c r="F22" s="15"/>
    </row>
    <row r="23" spans="1:6" ht="20.25" customHeight="1">
      <c r="A23" s="17" t="s">
        <v>22</v>
      </c>
      <c r="B23" s="18"/>
      <c r="C23" s="19"/>
      <c r="D23" s="18"/>
      <c r="E23" s="19"/>
      <c r="F23" s="18"/>
    </row>
    <row r="24" spans="1:6" ht="16.5" customHeight="1">
      <c r="A24" s="18"/>
      <c r="B24" s="18" t="s">
        <v>25</v>
      </c>
      <c r="C24" s="20">
        <v>12560680</v>
      </c>
      <c r="D24" s="21">
        <v>11505138</v>
      </c>
      <c r="E24" s="22" t="s">
        <v>8</v>
      </c>
      <c r="F24" s="21">
        <f aca="true" t="shared" si="0" ref="F24:F35">C24-D24</f>
        <v>1055542</v>
      </c>
    </row>
    <row r="25" spans="1:6" ht="18" customHeight="1">
      <c r="A25" s="18"/>
      <c r="B25" s="18" t="s">
        <v>26</v>
      </c>
      <c r="C25" s="20">
        <v>7608920</v>
      </c>
      <c r="D25" s="21">
        <v>7322065.67</v>
      </c>
      <c r="E25" s="22" t="s">
        <v>8</v>
      </c>
      <c r="F25" s="21">
        <f t="shared" si="0"/>
        <v>286854.3300000001</v>
      </c>
    </row>
    <row r="26" spans="1:6" ht="19.5" customHeight="1">
      <c r="A26" s="18"/>
      <c r="B26" s="18" t="s">
        <v>27</v>
      </c>
      <c r="C26" s="20">
        <v>213600</v>
      </c>
      <c r="D26" s="21">
        <v>197940</v>
      </c>
      <c r="E26" s="22" t="s">
        <v>8</v>
      </c>
      <c r="F26" s="21">
        <f t="shared" si="0"/>
        <v>15660</v>
      </c>
    </row>
    <row r="27" spans="1:6" ht="18.75" customHeight="1">
      <c r="A27" s="18"/>
      <c r="B27" s="18" t="s">
        <v>28</v>
      </c>
      <c r="C27" s="20">
        <v>2045360</v>
      </c>
      <c r="D27" s="21">
        <v>1759700</v>
      </c>
      <c r="E27" s="22" t="s">
        <v>8</v>
      </c>
      <c r="F27" s="21">
        <f t="shared" si="0"/>
        <v>285660</v>
      </c>
    </row>
    <row r="28" spans="1:6" ht="1.5" customHeight="1" hidden="1">
      <c r="A28" s="18"/>
      <c r="B28" s="18"/>
      <c r="C28" s="20"/>
      <c r="D28" s="21"/>
      <c r="E28" s="22"/>
      <c r="F28" s="21"/>
    </row>
    <row r="29" spans="1:6" ht="18" customHeight="1">
      <c r="A29" s="18"/>
      <c r="B29" s="18" t="s">
        <v>29</v>
      </c>
      <c r="C29" s="20">
        <v>1072120</v>
      </c>
      <c r="D29" s="21">
        <v>919434</v>
      </c>
      <c r="E29" s="22" t="s">
        <v>8</v>
      </c>
      <c r="F29" s="21">
        <f t="shared" si="0"/>
        <v>152686</v>
      </c>
    </row>
    <row r="30" spans="1:6" ht="17.25" customHeight="1">
      <c r="A30" s="18"/>
      <c r="B30" s="18" t="s">
        <v>30</v>
      </c>
      <c r="C30" s="20">
        <v>4113400</v>
      </c>
      <c r="D30" s="21">
        <v>3167420.03</v>
      </c>
      <c r="E30" s="22" t="s">
        <v>8</v>
      </c>
      <c r="F30" s="21">
        <f t="shared" si="0"/>
        <v>945979.9700000002</v>
      </c>
    </row>
    <row r="31" spans="1:6" ht="18.75" customHeight="1">
      <c r="A31" s="18"/>
      <c r="B31" s="18" t="s">
        <v>31</v>
      </c>
      <c r="C31" s="20">
        <v>3390200</v>
      </c>
      <c r="D31" s="21">
        <v>3009650.52</v>
      </c>
      <c r="E31" s="22" t="s">
        <v>8</v>
      </c>
      <c r="F31" s="21">
        <f t="shared" si="0"/>
        <v>380549.48</v>
      </c>
    </row>
    <row r="32" spans="1:6" ht="19.5" customHeight="1">
      <c r="A32" s="18"/>
      <c r="B32" s="18" t="s">
        <v>32</v>
      </c>
      <c r="C32" s="20">
        <v>1167720</v>
      </c>
      <c r="D32" s="21">
        <v>970053.53</v>
      </c>
      <c r="E32" s="22" t="s">
        <v>8</v>
      </c>
      <c r="F32" s="21">
        <f t="shared" si="0"/>
        <v>197666.46999999997</v>
      </c>
    </row>
    <row r="33" spans="1:6" ht="18" customHeight="1">
      <c r="A33" s="18"/>
      <c r="B33" s="18" t="s">
        <v>16</v>
      </c>
      <c r="C33" s="20">
        <v>2384000</v>
      </c>
      <c r="D33" s="21">
        <v>2384000</v>
      </c>
      <c r="E33" s="22"/>
      <c r="F33" s="21">
        <f t="shared" si="0"/>
        <v>0</v>
      </c>
    </row>
    <row r="34" spans="1:6" ht="18.75" customHeight="1">
      <c r="A34" s="18"/>
      <c r="B34" s="18" t="s">
        <v>16</v>
      </c>
      <c r="C34" s="20">
        <v>3165000</v>
      </c>
      <c r="D34" s="21">
        <v>3150150.51</v>
      </c>
      <c r="E34" s="22" t="s">
        <v>8</v>
      </c>
      <c r="F34" s="38">
        <f t="shared" si="0"/>
        <v>14849.490000000224</v>
      </c>
    </row>
    <row r="35" spans="1:6" ht="21" customHeight="1">
      <c r="A35" s="18"/>
      <c r="B35" s="18" t="s">
        <v>33</v>
      </c>
      <c r="C35" s="39">
        <v>25000</v>
      </c>
      <c r="D35" s="40">
        <v>25000</v>
      </c>
      <c r="E35" s="41" t="s">
        <v>8</v>
      </c>
      <c r="F35" s="27">
        <f t="shared" si="0"/>
        <v>0</v>
      </c>
    </row>
    <row r="36" spans="1:6" ht="21.75">
      <c r="A36" s="17" t="s">
        <v>34</v>
      </c>
      <c r="B36" s="17"/>
      <c r="C36" s="29">
        <f>C24+C25+C26+C27+C28+C29+C30+C31+C32+C34+C35</f>
        <v>35362000</v>
      </c>
      <c r="D36" s="29">
        <f>D24+D25+D26+D27+D28+D29+D30+D31+D32+D34+D35</f>
        <v>32026552.260000005</v>
      </c>
      <c r="E36" s="42" t="s">
        <v>8</v>
      </c>
      <c r="F36" s="31">
        <f>F24+F25+F26+F27+F28+F29+F30+F31+F32+F34+F35</f>
        <v>3335447.74</v>
      </c>
    </row>
    <row r="37" spans="1:6" ht="19.5" customHeight="1">
      <c r="A37" s="18"/>
      <c r="B37" s="18" t="s">
        <v>35</v>
      </c>
      <c r="C37" s="43">
        <v>876800</v>
      </c>
      <c r="D37" s="44">
        <v>734051.95</v>
      </c>
      <c r="E37" s="45" t="s">
        <v>8</v>
      </c>
      <c r="F37" s="44">
        <f>C37-D37</f>
        <v>142748.05000000005</v>
      </c>
    </row>
    <row r="38" spans="1:6" ht="19.5" customHeight="1">
      <c r="A38" s="18"/>
      <c r="B38" s="18" t="s">
        <v>36</v>
      </c>
      <c r="C38" s="24">
        <v>3648200</v>
      </c>
      <c r="D38" s="25">
        <v>3628133.81</v>
      </c>
      <c r="E38" s="46" t="s">
        <v>8</v>
      </c>
      <c r="F38" s="27">
        <f>C38-D38</f>
        <v>20066.189999999944</v>
      </c>
    </row>
    <row r="39" spans="1:6" ht="19.5" customHeight="1">
      <c r="A39" s="47" t="s">
        <v>37</v>
      </c>
      <c r="B39" s="47"/>
      <c r="C39" s="29">
        <f>C37+C38</f>
        <v>4525000</v>
      </c>
      <c r="D39" s="29">
        <f>D37+D38</f>
        <v>4362185.76</v>
      </c>
      <c r="E39" s="30" t="s">
        <v>8</v>
      </c>
      <c r="F39" s="31">
        <f>F37+F38</f>
        <v>162814.24</v>
      </c>
    </row>
    <row r="40" spans="1:6" ht="19.5" customHeight="1">
      <c r="A40" s="32" t="s">
        <v>38</v>
      </c>
      <c r="B40" s="32"/>
      <c r="C40" s="29">
        <f>C36+C39</f>
        <v>39887000</v>
      </c>
      <c r="D40" s="31">
        <f>D36+D39</f>
        <v>36388738.02</v>
      </c>
      <c r="E40" s="48" t="s">
        <v>8</v>
      </c>
      <c r="F40" s="49">
        <f>F36+F39</f>
        <v>3498261.9800000004</v>
      </c>
    </row>
    <row r="41" spans="1:6" ht="19.5" customHeight="1">
      <c r="A41" s="32" t="s">
        <v>39</v>
      </c>
      <c r="B41" s="32"/>
      <c r="C41" s="32"/>
      <c r="D41" s="50">
        <v>76130</v>
      </c>
      <c r="E41" s="51"/>
      <c r="F41" s="32"/>
    </row>
    <row r="42" spans="1:6" ht="21.75">
      <c r="A42" s="32"/>
      <c r="B42" s="28" t="s">
        <v>40</v>
      </c>
      <c r="C42" s="32"/>
      <c r="D42" s="31">
        <f>D40+D41</f>
        <v>36464868.02</v>
      </c>
      <c r="E42" s="51"/>
      <c r="F42" s="32"/>
    </row>
    <row r="43" spans="1:6" ht="18.75" customHeight="1">
      <c r="A43" s="32"/>
      <c r="B43" s="28" t="s">
        <v>41</v>
      </c>
      <c r="C43" s="32"/>
      <c r="D43" s="31">
        <f>D18-D42</f>
        <v>2694565.049999997</v>
      </c>
      <c r="E43" s="51"/>
      <c r="F43" s="32"/>
    </row>
    <row r="44" spans="1:6" ht="21.75">
      <c r="A44" s="32"/>
      <c r="B44" s="32"/>
      <c r="C44" s="32"/>
      <c r="D44" s="52"/>
      <c r="E44" s="32"/>
      <c r="F44" s="32"/>
    </row>
    <row r="45" spans="1:6" ht="21.75">
      <c r="A45" s="32"/>
      <c r="B45" s="32"/>
      <c r="C45" s="32"/>
      <c r="D45" s="32"/>
      <c r="E45" s="32"/>
      <c r="F45" s="32"/>
    </row>
    <row r="46" spans="1:6" ht="21.75">
      <c r="A46" s="32"/>
      <c r="B46" s="32"/>
      <c r="C46" s="28"/>
      <c r="D46" s="28"/>
      <c r="E46" s="32"/>
      <c r="F46" s="32"/>
    </row>
  </sheetData>
  <sheetProtection/>
  <mergeCells count="9">
    <mergeCell ref="A20:B21"/>
    <mergeCell ref="C20:C21"/>
    <mergeCell ref="D20:D21"/>
    <mergeCell ref="A1:F1"/>
    <mergeCell ref="A2:F2"/>
    <mergeCell ref="A3:F3"/>
    <mergeCell ref="A4:B5"/>
    <mergeCell ref="C4:C5"/>
    <mergeCell ref="D4:D5"/>
  </mergeCells>
  <printOptions/>
  <pageMargins left="0.31496062992125984" right="0.11811023622047245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57421875" style="0" customWidth="1"/>
    <col min="3" max="3" width="30.421875" style="0" customWidth="1"/>
    <col min="4" max="4" width="14.8515625" style="0" customWidth="1"/>
    <col min="5" max="5" width="20.57421875" style="0" customWidth="1"/>
  </cols>
  <sheetData>
    <row r="1" spans="1:5" ht="24">
      <c r="A1" s="53" t="s">
        <v>42</v>
      </c>
      <c r="B1" s="53"/>
      <c r="C1" s="53"/>
      <c r="D1" s="53"/>
      <c r="E1" s="53"/>
    </row>
    <row r="2" spans="1:5" ht="24">
      <c r="A2" s="53" t="s">
        <v>43</v>
      </c>
      <c r="B2" s="53"/>
      <c r="C2" s="53"/>
      <c r="D2" s="53"/>
      <c r="E2" s="53"/>
    </row>
    <row r="3" spans="1:5" ht="24">
      <c r="A3" s="53" t="s">
        <v>44</v>
      </c>
      <c r="B3" s="53"/>
      <c r="C3" s="53"/>
      <c r="D3" s="53"/>
      <c r="E3" s="53"/>
    </row>
    <row r="4" spans="1:5" ht="24">
      <c r="A4" s="54"/>
      <c r="B4" s="55"/>
      <c r="C4" s="56"/>
      <c r="D4" s="55" t="s">
        <v>45</v>
      </c>
      <c r="E4" s="57"/>
    </row>
    <row r="5" spans="1:5" ht="26.25">
      <c r="A5" s="58" t="s">
        <v>46</v>
      </c>
      <c r="B5" s="58"/>
      <c r="C5" s="58"/>
      <c r="D5" s="59">
        <v>2</v>
      </c>
      <c r="E5" s="60">
        <v>3100447.86</v>
      </c>
    </row>
    <row r="6" spans="1:5" ht="24">
      <c r="A6" s="61" t="s">
        <v>47</v>
      </c>
      <c r="B6" s="62"/>
      <c r="C6" s="63"/>
      <c r="D6" s="57"/>
      <c r="E6" s="57"/>
    </row>
    <row r="7" spans="1:5" ht="24">
      <c r="A7" s="62"/>
      <c r="B7" s="62" t="s">
        <v>48</v>
      </c>
      <c r="C7" s="63"/>
      <c r="D7" s="57"/>
      <c r="E7" s="57"/>
    </row>
    <row r="8" spans="1:5" ht="24">
      <c r="A8" s="62"/>
      <c r="B8" s="62"/>
      <c r="C8" s="63" t="s">
        <v>49</v>
      </c>
      <c r="D8" s="59">
        <v>3</v>
      </c>
      <c r="E8" s="64">
        <v>18629214.02</v>
      </c>
    </row>
    <row r="9" spans="1:5" ht="24">
      <c r="A9" s="62"/>
      <c r="B9" s="62"/>
      <c r="C9" s="63" t="s">
        <v>50</v>
      </c>
      <c r="D9" s="59">
        <v>4</v>
      </c>
      <c r="E9" s="64">
        <v>691448.51</v>
      </c>
    </row>
    <row r="10" spans="1:5" ht="24">
      <c r="A10" s="62"/>
      <c r="B10" s="63"/>
      <c r="C10" s="63" t="s">
        <v>51</v>
      </c>
      <c r="D10" s="59">
        <v>5</v>
      </c>
      <c r="E10" s="64">
        <v>72038.04</v>
      </c>
    </row>
    <row r="11" spans="1:5" ht="24">
      <c r="A11" s="62"/>
      <c r="B11" s="63"/>
      <c r="C11" s="63" t="s">
        <v>52</v>
      </c>
      <c r="D11" s="59">
        <v>6</v>
      </c>
      <c r="E11" s="64">
        <v>555283.41</v>
      </c>
    </row>
    <row r="12" spans="1:5" ht="24">
      <c r="A12" s="62"/>
      <c r="B12" s="63"/>
      <c r="C12" s="63"/>
      <c r="D12" s="59"/>
      <c r="E12" s="64"/>
    </row>
    <row r="13" spans="1:5" ht="24">
      <c r="A13" s="62"/>
      <c r="B13" s="63"/>
      <c r="C13" s="63"/>
      <c r="D13" s="59"/>
      <c r="E13" s="64"/>
    </row>
    <row r="14" spans="1:5" ht="24">
      <c r="A14" s="62"/>
      <c r="B14" s="63"/>
      <c r="C14" s="63" t="s">
        <v>53</v>
      </c>
      <c r="D14" s="59">
        <v>7</v>
      </c>
      <c r="E14" s="64">
        <v>328988</v>
      </c>
    </row>
    <row r="15" spans="1:5" ht="26.25">
      <c r="A15" s="62"/>
      <c r="B15" s="63"/>
      <c r="C15" s="65" t="s">
        <v>54</v>
      </c>
      <c r="D15" s="59"/>
      <c r="E15" s="66">
        <f>SUM(E7:E14)</f>
        <v>20276971.98</v>
      </c>
    </row>
    <row r="16" spans="1:5" ht="26.25">
      <c r="A16" s="61" t="s">
        <v>55</v>
      </c>
      <c r="B16" s="62"/>
      <c r="C16" s="65"/>
      <c r="D16" s="59"/>
      <c r="E16" s="60">
        <f>E4+E15</f>
        <v>20276971.98</v>
      </c>
    </row>
    <row r="17" spans="1:5" ht="26.25">
      <c r="A17" s="61"/>
      <c r="B17" s="62"/>
      <c r="C17" s="63"/>
      <c r="D17" s="59"/>
      <c r="E17" s="60"/>
    </row>
    <row r="18" spans="1:5" ht="26.25">
      <c r="A18" s="61"/>
      <c r="B18" s="62"/>
      <c r="C18" s="63"/>
      <c r="D18" s="59"/>
      <c r="E18" s="60"/>
    </row>
    <row r="19" spans="1:5" ht="26.25">
      <c r="A19" s="61" t="s">
        <v>56</v>
      </c>
      <c r="B19" s="62"/>
      <c r="C19" s="63"/>
      <c r="D19" s="59">
        <v>2</v>
      </c>
      <c r="E19" s="60">
        <v>31000447.86</v>
      </c>
    </row>
    <row r="20" spans="1:5" ht="26.25">
      <c r="A20" s="61" t="s">
        <v>57</v>
      </c>
      <c r="B20" s="62"/>
      <c r="C20" s="63"/>
      <c r="D20" s="59"/>
      <c r="E20" s="60"/>
    </row>
    <row r="21" spans="1:5" ht="24">
      <c r="A21" s="67"/>
      <c r="B21" s="68" t="s">
        <v>58</v>
      </c>
      <c r="C21" s="65"/>
      <c r="D21" s="59"/>
      <c r="E21" s="64"/>
    </row>
    <row r="22" spans="1:5" ht="24">
      <c r="A22" s="62"/>
      <c r="B22" s="62"/>
      <c r="C22" s="68" t="s">
        <v>59</v>
      </c>
      <c r="D22" s="59">
        <v>8</v>
      </c>
      <c r="E22" s="64">
        <v>1254648.6</v>
      </c>
    </row>
    <row r="23" spans="1:5" ht="24">
      <c r="A23" s="62"/>
      <c r="B23" s="62"/>
      <c r="C23" s="69" t="s">
        <v>60</v>
      </c>
      <c r="D23" s="59">
        <v>9</v>
      </c>
      <c r="E23" s="70">
        <v>2113784.64</v>
      </c>
    </row>
    <row r="24" spans="1:5" ht="26.25">
      <c r="A24" s="62"/>
      <c r="B24" s="62"/>
      <c r="C24" s="65" t="s">
        <v>61</v>
      </c>
      <c r="D24" s="59"/>
      <c r="E24" s="66">
        <f>SUM(E20:E23)</f>
        <v>3368433.24</v>
      </c>
    </row>
    <row r="25" spans="1:5" ht="26.25">
      <c r="A25" s="61" t="s">
        <v>62</v>
      </c>
      <c r="B25" s="62"/>
      <c r="C25" s="65"/>
      <c r="D25" s="59"/>
      <c r="E25" s="66"/>
    </row>
    <row r="26" spans="1:5" ht="24">
      <c r="A26" s="61"/>
      <c r="B26" s="62" t="s">
        <v>62</v>
      </c>
      <c r="C26" s="63"/>
      <c r="D26" s="59">
        <v>10</v>
      </c>
      <c r="E26" s="64">
        <v>6834407.28</v>
      </c>
    </row>
    <row r="27" spans="1:5" ht="24">
      <c r="A27" s="62"/>
      <c r="B27" s="62" t="s">
        <v>63</v>
      </c>
      <c r="C27" s="65"/>
      <c r="D27" s="59"/>
      <c r="E27" s="64">
        <v>10074131.46</v>
      </c>
    </row>
    <row r="28" spans="1:5" ht="26.25">
      <c r="A28" s="62"/>
      <c r="B28" s="61" t="s">
        <v>64</v>
      </c>
      <c r="C28" s="63"/>
      <c r="D28" s="59"/>
      <c r="E28" s="71">
        <f>E26+E27</f>
        <v>16908538.740000002</v>
      </c>
    </row>
    <row r="29" spans="1:5" ht="26.25">
      <c r="A29" s="61" t="s">
        <v>65</v>
      </c>
      <c r="B29" s="61"/>
      <c r="C29" s="63"/>
      <c r="D29" s="57"/>
      <c r="E29" s="72">
        <f>E17+E24+E28</f>
        <v>20276971.980000004</v>
      </c>
    </row>
    <row r="30" spans="1:5" ht="26.25">
      <c r="A30" s="62"/>
      <c r="B30" s="61"/>
      <c r="C30" s="63"/>
      <c r="D30" s="59"/>
      <c r="E30" s="71"/>
    </row>
  </sheetData>
  <sheetProtection/>
  <mergeCells count="4">
    <mergeCell ref="A1:E1"/>
    <mergeCell ref="A2:E2"/>
    <mergeCell ref="A3:E3"/>
    <mergeCell ref="A5:C5"/>
  </mergeCells>
  <printOptions/>
  <pageMargins left="0.11811023622047245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Mr.KKD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2018-06-14T08:25:04Z</cp:lastPrinted>
  <dcterms:created xsi:type="dcterms:W3CDTF">2018-06-14T07:52:57Z</dcterms:created>
  <dcterms:modified xsi:type="dcterms:W3CDTF">2018-06-14T08:26:11Z</dcterms:modified>
  <cp:category/>
  <cp:version/>
  <cp:contentType/>
  <cp:contentStatus/>
</cp:coreProperties>
</file>